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vdelning\Växt- och kontrollavdelningen\3 Greppa\Hemsidorna\Blå\Beräkningsverktyg\"/>
    </mc:Choice>
  </mc:AlternateContent>
  <bookViews>
    <workbookView xWindow="0" yWindow="0" windowWidth="19200" windowHeight="11460"/>
  </bookViews>
  <sheets>
    <sheet name="N-sensor" sheetId="1" r:id="rId1"/>
  </sheets>
  <externalReferences>
    <externalReference r:id="rId2"/>
  </externalReferences>
  <definedNames>
    <definedName name="TypeOfCropGroups">#REF!</definedName>
    <definedName name="_xlnm.Print_Area" localSheetId="0">'N-sensor'!$D$4:$T$40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7" i="1" l="1"/>
  <c r="J27" i="1"/>
  <c r="I27" i="1"/>
  <c r="H27" i="1"/>
  <c r="M26" i="1"/>
  <c r="J26" i="1"/>
  <c r="I26" i="1"/>
  <c r="H26" i="1"/>
  <c r="M25" i="1"/>
  <c r="J25" i="1"/>
  <c r="I25" i="1"/>
  <c r="H25" i="1"/>
  <c r="M24" i="1"/>
  <c r="J24" i="1"/>
  <c r="J29" i="1" s="1"/>
  <c r="I24" i="1"/>
  <c r="I29" i="1" s="1"/>
  <c r="H24" i="1"/>
  <c r="H29" i="1" s="1"/>
  <c r="M23" i="1"/>
  <c r="M29" i="1" s="1"/>
  <c r="J23" i="1"/>
  <c r="I23" i="1"/>
  <c r="H23" i="1"/>
  <c r="J19" i="1"/>
  <c r="I19" i="1"/>
  <c r="H19" i="1"/>
  <c r="M11" i="1"/>
  <c r="M19" i="1" s="1"/>
  <c r="J11" i="1"/>
  <c r="I11" i="1"/>
  <c r="H11" i="1"/>
  <c r="M32" i="1" l="1"/>
  <c r="M33" i="1" s="1"/>
  <c r="H32" i="1"/>
  <c r="H33" i="1" s="1"/>
  <c r="I32" i="1"/>
  <c r="I33" i="1" s="1"/>
  <c r="J32" i="1"/>
  <c r="J33" i="1" s="1"/>
</calcChain>
</file>

<file path=xl/comments1.xml><?xml version="1.0" encoding="utf-8"?>
<comments xmlns="http://schemas.openxmlformats.org/spreadsheetml/2006/main">
  <authors>
    <author>Odknni</author>
    <author>Lantmännen</author>
    <author>knunis01</author>
  </authors>
  <commentList>
    <comment ref="M11" authorId="0" shapeId="0">
      <text>
        <r>
          <rPr>
            <sz val="8"/>
            <color indexed="81"/>
            <rFont val="Tahoma"/>
            <family val="2"/>
          </rPr>
          <t>Skördeökningen är 3,1% i medeltal i 186 försök.
Dessa försök gäller enbart kompleteringsgödsling.
260 kg merskörd * 1,50 = 390 kr/ha</t>
        </r>
      </text>
    </comment>
    <comment ref="M12" authorId="0" shapeId="0">
      <text>
        <r>
          <rPr>
            <sz val="8"/>
            <color indexed="81"/>
            <rFont val="Tahoma"/>
            <family val="2"/>
          </rPr>
          <t>Minskad risk för liggsäd 
Undvika liggsäd var 5’e år på 30 % av fältet = 146 kr/ha
Skördeminskning: 10 % = 86 kr
Ökade tröskkostnader: 50 % minskad tröskkapacitet= 60kr
Minskaning av kärnkvalitet: ?? Kr
Ökade torkningskostnade: ?? kr</t>
        </r>
      </text>
    </comment>
    <comment ref="M14" authorId="0" shapeId="0">
      <text>
        <r>
          <rPr>
            <sz val="8"/>
            <color indexed="81"/>
            <rFont val="Tahoma"/>
            <family val="2"/>
          </rPr>
          <t>Tröskkapaciteten ökar med 12-20%  i 3 Tyska försök 2001-2002. Kostnad för tröskning 1000 kr/ha, 15 % ökning av tröskkapacitet =150 kr/ha</t>
        </r>
      </text>
    </comment>
    <comment ref="M15" authorId="1" shapeId="0">
      <text>
        <r>
          <rPr>
            <sz val="8"/>
            <color indexed="81"/>
            <rFont val="Tahoma"/>
            <family val="2"/>
          </rPr>
          <t>Försöken visar att rätt fosforgiva vid höstgödsling i höstvete på klass II ger 400kg skördeökning/ha</t>
        </r>
      </text>
    </comment>
    <comment ref="M16" authorId="0" shapeId="0">
      <text>
        <r>
          <rPr>
            <sz val="8"/>
            <color indexed="81"/>
            <rFont val="Tahoma"/>
            <family val="2"/>
          </rPr>
          <t>Kvävekartan visa på grödans N-upptag.
Biomasskartan ger en god bild av skördevariationen och liknar ofta skördekartan.
Biomasskartan går även att göra om till styrfil för svampbekämpning.</t>
        </r>
      </text>
    </comment>
    <comment ref="G23" authorId="2" shapeId="0">
      <text>
        <r>
          <rPr>
            <sz val="8"/>
            <color indexed="81"/>
            <rFont val="Tahoma"/>
            <family val="2"/>
          </rPr>
          <t xml:space="preserve">Exempel: Priset för Yara blå standard sensorn är 176000kr
Priset för vit Yara N-SensorALS är 317000kr </t>
        </r>
      </text>
    </comment>
    <comment ref="G26" authorId="2" shapeId="0">
      <text>
        <r>
          <rPr>
            <sz val="8"/>
            <color indexed="81"/>
            <rFont val="Tahoma"/>
            <family val="2"/>
          </rPr>
          <t>Exempel: Yara N-Sensor supporten med användarlicens, mjukvareuppdateringar och fri telefonsupport är obligatorisk. Den ingår första året och kostar år två 10000kr därefter sjunker den till 5000kr det femte året.</t>
        </r>
      </text>
    </comment>
  </commentList>
</comments>
</file>

<file path=xl/sharedStrings.xml><?xml version="1.0" encoding="utf-8"?>
<sst xmlns="http://schemas.openxmlformats.org/spreadsheetml/2006/main" count="52" uniqueCount="38">
  <si>
    <t>Exempel på gårdskalkyler för N-Sensor</t>
  </si>
  <si>
    <t>Din kalkyl</t>
  </si>
  <si>
    <t>Årlig användning, ha</t>
  </si>
  <si>
    <t xml:space="preserve"> hektar</t>
  </si>
  <si>
    <t xml:space="preserve"> Avskrivningstid, år</t>
  </si>
  <si>
    <t xml:space="preserve"> år</t>
  </si>
  <si>
    <t>Intäkter</t>
  </si>
  <si>
    <t>Skördeökning</t>
  </si>
  <si>
    <t>Spannmålspris</t>
  </si>
  <si>
    <t xml:space="preserve"> kr/ha</t>
  </si>
  <si>
    <t>Mindre liggsäd</t>
  </si>
  <si>
    <t>Jämnare kvalitet</t>
  </si>
  <si>
    <t>0-150</t>
  </si>
  <si>
    <t>Ökad tröskkapacitet</t>
  </si>
  <si>
    <t>Behovsanpassad P och K gödsling</t>
  </si>
  <si>
    <t>0-2500</t>
  </si>
  <si>
    <t>Information om fältet</t>
  </si>
  <si>
    <t>Övrigt</t>
  </si>
  <si>
    <t xml:space="preserve">Summa intäkter/ha </t>
  </si>
  <si>
    <t>Kostnader</t>
  </si>
  <si>
    <t>Kapitalkostnad</t>
  </si>
  <si>
    <t>N-Sensor och N-tester</t>
  </si>
  <si>
    <t>Räntekostnad</t>
  </si>
  <si>
    <t>N-Sensor Support</t>
  </si>
  <si>
    <t>Service, underhåll</t>
  </si>
  <si>
    <t>Summa kostnader/ha</t>
  </si>
  <si>
    <t>Vinst kr/ha</t>
  </si>
  <si>
    <t>Vinst kr/gård</t>
  </si>
  <si>
    <t xml:space="preserve"> kr/gård</t>
  </si>
  <si>
    <r>
      <t>GPS-utrustning</t>
    </r>
    <r>
      <rPr>
        <sz val="8"/>
        <rFont val="Arial"/>
        <family val="2"/>
      </rPr>
      <t xml:space="preserve"> (enkel USB-GPS ingår)</t>
    </r>
  </si>
  <si>
    <t>Tröskkapaciteten ökar med 12-20%  i 3 Tyska försök 2001-2002. Kostnad för tröskning 1000 kr/ha, 15 % ökning av tröskkapacitet =150 kr/ha</t>
  </si>
  <si>
    <t>Försöken visar att rätt fosforgiva vid höstgödsling i höstvete på klass II ger 400kg skördeökning/ha</t>
  </si>
  <si>
    <t>Exempel: Yara N-Sensor supporten med användarlicens, mjukvareuppdateringar och fri telefonsupport är obligatorisk. Den ingår första året och kostar år två 10000kr därefter sjunker den till 5000kr det femte året.</t>
  </si>
  <si>
    <t>Skördeökningen är 3,1% i medeltal i 186 försök. Dessa försök gäller enbart kompleteringsgödsling. 260 kg merskörd*1,50 =390 kr/ha</t>
  </si>
  <si>
    <t xml:space="preserve">Minskad risk för liggsäd, undvika liggsäd var 5:e på på 30% av fältet =146 kr/ha. Skördeminskning: 10% =86 kr. Ökade tröskkostnader: 50% minskad tröskkapacitet=60kr. Minskning av kärnkvalitet: ?? kr  </t>
  </si>
  <si>
    <t>Kvävekartan visa på grödans N-upptag. Biomasskartan ger en god bild av skördevariationen och liknar ofta skördekartan, den går även att göra om till styrfil för svampbekämpning.</t>
  </si>
  <si>
    <t>Exempel: Priset för Yara blå standard sensorn är 176000kr. Priset för en vit Yara N-sensorALS är 317000 kr.</t>
  </si>
  <si>
    <t>Justera värdena i de vita cellerna så att de passar för din gård. Tänk på att det inte går att ange ett intervall, då räknas inte posten med. Ta hjälp av kommentarerna till höger om du känner dig osäker.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</si>
</sst>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kr&quot;;[Red]\-#,##0.00\ &quot;kr&quot;"/>
    <numFmt numFmtId="164" formatCode="_-* #,##0.00\ _k_r_-;\-* #,##0.00\ _k_r_-;_-* &quot;-&quot;??\ _k_r_-;_-@_-"/>
    <numFmt numFmtId="165" formatCode="#,##0_ ;[Red]\-#,##0\ "/>
  </numFmts>
  <fonts count="14" x14ac:knownFonts="1">
    <font>
      <sz val="11"/>
      <color theme="1"/>
      <name val="Calibri"/>
      <family val="2"/>
      <scheme val="minor"/>
    </font>
    <font>
      <sz val="10"/>
      <name val="Arial"/>
      <family val="2"/>
    </font>
    <font>
      <sz val="12"/>
      <name val="Times New Roman"/>
      <family val="1"/>
    </font>
    <font>
      <sz val="10"/>
      <name val="Times New Roman"/>
      <family val="1"/>
    </font>
    <font>
      <sz val="10"/>
      <name val="Tahoma"/>
      <family val="2"/>
    </font>
    <font>
      <b/>
      <sz val="10"/>
      <name val="Times New Roman"/>
      <family val="1"/>
    </font>
    <font>
      <u/>
      <sz val="7.5"/>
      <color indexed="12"/>
      <name val="Tahoma"/>
      <family val="2"/>
    </font>
    <font>
      <u/>
      <sz val="9"/>
      <color indexed="12"/>
      <name val="Tahoma"/>
      <family val="2"/>
    </font>
    <font>
      <sz val="8"/>
      <color indexed="81"/>
      <name val="Tahoma"/>
      <family val="2"/>
    </font>
    <font>
      <b/>
      <sz val="14"/>
      <name val="Arial"/>
      <family val="2"/>
    </font>
    <font>
      <sz val="12"/>
      <name val="Arial"/>
      <family val="2"/>
    </font>
    <font>
      <b/>
      <sz val="12"/>
      <name val="Arial"/>
      <family val="2"/>
    </font>
    <font>
      <u/>
      <sz val="12"/>
      <name val="Arial"/>
      <family val="2"/>
    </font>
    <font>
      <sz val="8"/>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right/>
      <top/>
      <bottom style="medium">
        <color indexed="55"/>
      </bottom>
      <diagonal/>
    </border>
    <border>
      <left/>
      <right/>
      <top/>
      <bottom style="thin">
        <color indexed="64"/>
      </bottom>
      <diagonal/>
    </border>
  </borders>
  <cellStyleXfs count="5">
    <xf numFmtId="0" fontId="0" fillId="0" borderId="0"/>
    <xf numFmtId="0" fontId="1" fillId="0" borderId="0"/>
    <xf numFmtId="164" fontId="1" fillId="0" borderId="0" applyFont="0" applyFill="0" applyBorder="0" applyAlignment="0" applyProtection="0"/>
    <xf numFmtId="0" fontId="4" fillId="0" borderId="0"/>
    <xf numFmtId="0" fontId="6" fillId="0" borderId="0" applyNumberFormat="0" applyFill="0" applyBorder="0" applyAlignment="0" applyProtection="0">
      <alignment vertical="top"/>
      <protection locked="0"/>
    </xf>
  </cellStyleXfs>
  <cellXfs count="61">
    <xf numFmtId="0" fontId="0" fillId="0" borderId="0" xfId="0"/>
    <xf numFmtId="0" fontId="1" fillId="0" borderId="0" xfId="1" applyFill="1"/>
    <xf numFmtId="0" fontId="1" fillId="3" borderId="0" xfId="1" applyFill="1"/>
    <xf numFmtId="0" fontId="5" fillId="3" borderId="3" xfId="3" applyFont="1" applyFill="1" applyBorder="1"/>
    <xf numFmtId="0" fontId="3" fillId="3" borderId="3" xfId="3" applyFont="1" applyFill="1" applyBorder="1"/>
    <xf numFmtId="0" fontId="1" fillId="2" borderId="0" xfId="1" applyFill="1"/>
    <xf numFmtId="0" fontId="3" fillId="2" borderId="0" xfId="3" applyFont="1" applyFill="1"/>
    <xf numFmtId="0" fontId="2" fillId="2" borderId="0" xfId="3" applyFont="1" applyFill="1"/>
    <xf numFmtId="0" fontId="7" fillId="2" borderId="0" xfId="4" applyFont="1" applyFill="1" applyAlignment="1" applyProtection="1">
      <alignment horizontal="right"/>
    </xf>
    <xf numFmtId="0" fontId="9" fillId="2" borderId="0" xfId="1" applyFont="1" applyFill="1"/>
    <xf numFmtId="0" fontId="1" fillId="2" borderId="0" xfId="1" applyFont="1" applyFill="1"/>
    <xf numFmtId="0" fontId="10" fillId="2" borderId="0" xfId="1" applyFont="1" applyFill="1"/>
    <xf numFmtId="0" fontId="10" fillId="3" borderId="0" xfId="1" applyFont="1" applyFill="1" applyAlignment="1">
      <alignment horizontal="center"/>
    </xf>
    <xf numFmtId="0" fontId="10" fillId="3" borderId="0" xfId="1" applyFont="1" applyFill="1"/>
    <xf numFmtId="1" fontId="11" fillId="3" borderId="2" xfId="1" applyNumberFormat="1" applyFont="1" applyFill="1" applyBorder="1"/>
    <xf numFmtId="0" fontId="11" fillId="3" borderId="2" xfId="1" applyFont="1" applyFill="1" applyBorder="1"/>
    <xf numFmtId="0" fontId="10" fillId="3" borderId="0" xfId="1" applyFont="1" applyFill="1" applyBorder="1" applyProtection="1">
      <protection locked="0"/>
    </xf>
    <xf numFmtId="0" fontId="10" fillId="3" borderId="0" xfId="1" applyFont="1" applyFill="1" applyBorder="1"/>
    <xf numFmtId="1" fontId="11" fillId="3" borderId="1" xfId="1" applyNumberFormat="1" applyFont="1" applyFill="1" applyBorder="1" applyProtection="1">
      <protection hidden="1"/>
    </xf>
    <xf numFmtId="0" fontId="11" fillId="3" borderId="0" xfId="1" applyFont="1" applyFill="1" applyBorder="1"/>
    <xf numFmtId="1" fontId="11" fillId="3" borderId="2" xfId="1" applyNumberFormat="1" applyFont="1" applyFill="1" applyBorder="1" applyProtection="1">
      <protection hidden="1"/>
    </xf>
    <xf numFmtId="1" fontId="11" fillId="3" borderId="0" xfId="1" applyNumberFormat="1" applyFont="1" applyFill="1" applyBorder="1" applyProtection="1">
      <protection hidden="1"/>
    </xf>
    <xf numFmtId="0" fontId="10" fillId="3" borderId="0" xfId="1" applyFont="1" applyFill="1" applyBorder="1" applyProtection="1">
      <protection hidden="1"/>
    </xf>
    <xf numFmtId="1" fontId="10" fillId="3" borderId="1" xfId="1" applyNumberFormat="1" applyFont="1" applyFill="1" applyBorder="1" applyProtection="1">
      <protection hidden="1"/>
    </xf>
    <xf numFmtId="1" fontId="10" fillId="3" borderId="1" xfId="1" applyNumberFormat="1" applyFont="1" applyFill="1" applyBorder="1" applyAlignment="1" applyProtection="1">
      <alignment horizontal="right"/>
      <protection hidden="1"/>
    </xf>
    <xf numFmtId="0" fontId="10" fillId="3" borderId="0" xfId="1" applyFont="1" applyFill="1" applyProtection="1">
      <protection hidden="1"/>
    </xf>
    <xf numFmtId="0" fontId="11" fillId="3" borderId="2" xfId="1" applyFont="1" applyFill="1" applyBorder="1" applyProtection="1">
      <protection hidden="1"/>
    </xf>
    <xf numFmtId="0" fontId="11" fillId="3" borderId="0" xfId="1" applyFont="1" applyFill="1" applyProtection="1">
      <protection hidden="1"/>
    </xf>
    <xf numFmtId="0" fontId="11" fillId="3" borderId="0" xfId="1" applyFont="1" applyFill="1"/>
    <xf numFmtId="3" fontId="9" fillId="3" borderId="1" xfId="1" applyNumberFormat="1" applyFont="1" applyFill="1" applyBorder="1" applyProtection="1">
      <protection hidden="1"/>
    </xf>
    <xf numFmtId="0" fontId="9" fillId="3" borderId="0" xfId="1" applyFont="1" applyFill="1" applyBorder="1"/>
    <xf numFmtId="0" fontId="9" fillId="3" borderId="0" xfId="1" applyFont="1" applyFill="1"/>
    <xf numFmtId="1" fontId="10" fillId="0" borderId="1" xfId="1" applyNumberFormat="1" applyFont="1" applyFill="1" applyBorder="1" applyProtection="1">
      <protection locked="0"/>
    </xf>
    <xf numFmtId="1" fontId="10" fillId="0" borderId="1" xfId="1" applyNumberFormat="1" applyFont="1" applyFill="1" applyBorder="1" applyAlignment="1" applyProtection="1">
      <alignment horizontal="right"/>
      <protection locked="0"/>
    </xf>
    <xf numFmtId="3" fontId="10" fillId="0" borderId="1" xfId="1" applyNumberFormat="1" applyFont="1" applyFill="1" applyBorder="1" applyAlignment="1" applyProtection="1">
      <protection locked="0"/>
    </xf>
    <xf numFmtId="9" fontId="10" fillId="0" borderId="1" xfId="1" applyNumberFormat="1" applyFont="1" applyFill="1" applyBorder="1" applyProtection="1">
      <protection locked="0"/>
    </xf>
    <xf numFmtId="8" fontId="1" fillId="0" borderId="1" xfId="1" applyNumberFormat="1" applyFont="1" applyFill="1" applyBorder="1" applyAlignment="1" applyProtection="1">
      <protection locked="0"/>
    </xf>
    <xf numFmtId="0" fontId="10" fillId="3" borderId="0" xfId="1" applyFont="1" applyFill="1" applyAlignment="1">
      <alignment horizontal="right"/>
    </xf>
    <xf numFmtId="0" fontId="10" fillId="3" borderId="0" xfId="1" applyFont="1" applyFill="1" applyAlignment="1" applyProtection="1">
      <alignment horizontal="right"/>
      <protection hidden="1"/>
    </xf>
    <xf numFmtId="0" fontId="10" fillId="3" borderId="0" xfId="1" applyFont="1" applyFill="1" applyAlignment="1">
      <alignment horizontal="right"/>
    </xf>
    <xf numFmtId="0" fontId="1" fillId="3" borderId="0" xfId="1" applyFont="1" applyFill="1"/>
    <xf numFmtId="0" fontId="11" fillId="3" borderId="2" xfId="1" applyFont="1" applyFill="1" applyBorder="1" applyAlignment="1">
      <alignment horizontal="right"/>
    </xf>
    <xf numFmtId="0" fontId="11" fillId="3" borderId="2" xfId="1" applyFont="1" applyFill="1" applyBorder="1" applyAlignment="1" applyProtection="1">
      <alignment horizontal="right"/>
      <protection hidden="1"/>
    </xf>
    <xf numFmtId="0" fontId="11" fillId="3" borderId="2" xfId="1" applyFont="1" applyFill="1" applyBorder="1" applyAlignment="1">
      <alignment horizontal="center"/>
    </xf>
    <xf numFmtId="0" fontId="11" fillId="3" borderId="0" xfId="1" applyFont="1" applyFill="1" applyAlignment="1">
      <alignment wrapText="1"/>
    </xf>
    <xf numFmtId="0" fontId="12" fillId="3" borderId="0" xfId="1" applyFont="1" applyFill="1"/>
    <xf numFmtId="0" fontId="1" fillId="3" borderId="0" xfId="1" applyFont="1" applyFill="1" applyAlignment="1" applyProtection="1">
      <alignment shrinkToFit="1"/>
      <protection hidden="1"/>
    </xf>
    <xf numFmtId="1" fontId="10" fillId="3" borderId="0" xfId="1" applyNumberFormat="1" applyFont="1" applyFill="1" applyAlignment="1" applyProtection="1">
      <alignment horizontal="right"/>
      <protection hidden="1"/>
    </xf>
    <xf numFmtId="0" fontId="10" fillId="3" borderId="0" xfId="1" applyFont="1" applyFill="1"/>
    <xf numFmtId="0" fontId="11" fillId="3" borderId="0" xfId="1" applyFont="1" applyFill="1" applyAlignment="1">
      <alignment horizontal="right"/>
    </xf>
    <xf numFmtId="0" fontId="11" fillId="3" borderId="0" xfId="1" applyFont="1" applyFill="1" applyAlignment="1" applyProtection="1">
      <alignment horizontal="right"/>
      <protection hidden="1"/>
    </xf>
    <xf numFmtId="0" fontId="11" fillId="3" borderId="0" xfId="1" applyFont="1" applyFill="1" applyAlignment="1" applyProtection="1">
      <alignment horizontal="center"/>
      <protection hidden="1"/>
    </xf>
    <xf numFmtId="0" fontId="11" fillId="3" borderId="2" xfId="1" applyFont="1" applyFill="1" applyBorder="1" applyAlignment="1" applyProtection="1">
      <alignment horizontal="center"/>
      <protection hidden="1"/>
    </xf>
    <xf numFmtId="0" fontId="11" fillId="3" borderId="0" xfId="1" applyFont="1" applyFill="1" applyAlignment="1">
      <alignment vertical="top"/>
    </xf>
    <xf numFmtId="0" fontId="11" fillId="3" borderId="0" xfId="1" applyFont="1" applyFill="1" applyAlignment="1">
      <alignment horizontal="right"/>
    </xf>
    <xf numFmtId="1" fontId="11" fillId="3" borderId="0" xfId="1" applyNumberFormat="1" applyFont="1" applyFill="1" applyAlignment="1" applyProtection="1">
      <alignment horizontal="right"/>
      <protection hidden="1"/>
    </xf>
    <xf numFmtId="0" fontId="11" fillId="3" borderId="2" xfId="1" applyFont="1" applyFill="1" applyBorder="1" applyAlignment="1">
      <alignment horizontal="right"/>
    </xf>
    <xf numFmtId="165" fontId="11" fillId="3" borderId="0" xfId="2" applyNumberFormat="1" applyFont="1" applyFill="1" applyAlignment="1" applyProtection="1">
      <alignment horizontal="right"/>
      <protection hidden="1"/>
    </xf>
    <xf numFmtId="0" fontId="9" fillId="3" borderId="0" xfId="1" applyFont="1" applyFill="1" applyAlignment="1" applyProtection="1">
      <alignment horizontal="right"/>
      <protection hidden="1"/>
    </xf>
    <xf numFmtId="0" fontId="9" fillId="3" borderId="0" xfId="1" applyFont="1" applyFill="1" applyAlignment="1" applyProtection="1">
      <alignment horizontal="center"/>
      <protection hidden="1"/>
    </xf>
    <xf numFmtId="3" fontId="9" fillId="3" borderId="0" xfId="1" applyNumberFormat="1" applyFont="1" applyFill="1" applyAlignment="1" applyProtection="1">
      <alignment horizontal="right"/>
      <protection hidden="1"/>
    </xf>
  </cellXfs>
  <cellStyles count="5">
    <cellStyle name="Hyperlänk 2" xfId="4"/>
    <cellStyle name="Normal" xfId="0" builtinId="0"/>
    <cellStyle name="Normal 2 2" xfId="1"/>
    <cellStyle name="Normal_PF kalkyl PK 2" xfId="3"/>
    <cellStyle name="Tusent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222250</xdr:colOff>
      <xdr:row>3</xdr:row>
      <xdr:rowOff>105834</xdr:rowOff>
    </xdr:from>
    <xdr:to>
      <xdr:col>3</xdr:col>
      <xdr:colOff>85725</xdr:colOff>
      <xdr:row>7</xdr:row>
      <xdr:rowOff>15876</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250" y="105834"/>
          <a:ext cx="1704975" cy="904875"/>
        </a:xfrm>
        <a:prstGeom prst="rect">
          <a:avLst/>
        </a:prstGeom>
      </xdr:spPr>
    </xdr:pic>
    <xdr:clientData/>
  </xdr:twoCellAnchor>
  <xdr:twoCellAnchor editAs="oneCell">
    <xdr:from>
      <xdr:col>0</xdr:col>
      <xdr:colOff>243415</xdr:colOff>
      <xdr:row>30</xdr:row>
      <xdr:rowOff>116416</xdr:rowOff>
    </xdr:from>
    <xdr:to>
      <xdr:col>2</xdr:col>
      <xdr:colOff>84665</xdr:colOff>
      <xdr:row>34</xdr:row>
      <xdr:rowOff>161468</xdr:rowOff>
    </xdr:to>
    <xdr:pic>
      <xdr:nvPicPr>
        <xdr:cNvPr id="3" name="Bildobjekt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415" y="5418666"/>
          <a:ext cx="1068917" cy="10420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wil\Downloads\Greppakalkyl%20ver%20200221%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yckeltal"/>
      <sheetName val="PK kalkyl"/>
      <sheetName val="Kalkkalkyl"/>
      <sheetName val="N-sensor"/>
      <sheetName val="Import av jordprover"/>
      <sheetName val="Import1"/>
      <sheetName val="Export till PrecisionWizard"/>
      <sheetName val="Grid"/>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pageSetUpPr fitToPage="1"/>
  </sheetPr>
  <dimension ref="A1:AN51"/>
  <sheetViews>
    <sheetView tabSelected="1" zoomScale="80" zoomScaleNormal="80" workbookViewId="0">
      <selection activeCell="Q9" sqref="Q9"/>
    </sheetView>
  </sheetViews>
  <sheetFormatPr defaultColWidth="9.140625" defaultRowHeight="12.75" x14ac:dyDescent="0.2"/>
  <cols>
    <col min="1" max="3" width="9.140625" style="1"/>
    <col min="4" max="4" width="4.140625" style="1" customWidth="1"/>
    <col min="5" max="5" width="25.42578125" style="1" customWidth="1"/>
    <col min="6" max="6" width="8.7109375" style="1" customWidth="1"/>
    <col min="7" max="7" width="10.85546875" style="1" customWidth="1"/>
    <col min="8" max="8" width="10.42578125" style="1" customWidth="1"/>
    <col min="9" max="9" width="11.28515625" style="1" customWidth="1"/>
    <col min="10" max="10" width="13.28515625" style="1" customWidth="1"/>
    <col min="11" max="11" width="3" style="1" customWidth="1"/>
    <col min="12" max="12" width="2.85546875" style="1" customWidth="1"/>
    <col min="13" max="13" width="11.42578125" style="1" bestFit="1" customWidth="1"/>
    <col min="14" max="14" width="10.85546875" style="1" bestFit="1" customWidth="1"/>
    <col min="15" max="15" width="4.85546875" style="1" customWidth="1"/>
    <col min="16" max="27" width="9.140625" style="1"/>
    <col min="28" max="40" width="9.140625" style="5"/>
    <col min="41" max="16384" width="9.140625" style="1"/>
  </cols>
  <sheetData>
    <row r="1" spans="1:27" ht="15" x14ac:dyDescent="0.2">
      <c r="A1" s="5"/>
      <c r="B1" s="11" t="s">
        <v>37</v>
      </c>
      <c r="C1" s="5"/>
      <c r="D1" s="5"/>
      <c r="E1" s="5"/>
      <c r="F1" s="5"/>
      <c r="G1" s="5"/>
      <c r="H1" s="5"/>
      <c r="I1" s="5"/>
      <c r="J1" s="5"/>
      <c r="K1" s="5"/>
      <c r="L1" s="5"/>
      <c r="M1" s="5"/>
      <c r="N1" s="5"/>
      <c r="O1" s="5"/>
      <c r="P1" s="5"/>
      <c r="Q1" s="5"/>
      <c r="R1" s="5"/>
      <c r="S1" s="5"/>
      <c r="T1" s="5"/>
      <c r="U1" s="5"/>
      <c r="V1" s="5"/>
      <c r="W1" s="5"/>
      <c r="X1" s="5"/>
      <c r="Y1" s="5"/>
      <c r="Z1" s="5"/>
      <c r="AA1" s="5"/>
    </row>
    <row r="2" spans="1:27" x14ac:dyDescent="0.2">
      <c r="A2" s="5"/>
      <c r="B2" s="5"/>
      <c r="C2" s="5"/>
      <c r="D2" s="5"/>
      <c r="E2" s="5"/>
      <c r="F2" s="5"/>
      <c r="G2" s="5"/>
      <c r="H2" s="5"/>
      <c r="I2" s="5"/>
      <c r="J2" s="5"/>
      <c r="K2" s="5"/>
      <c r="L2" s="5"/>
      <c r="M2" s="5"/>
      <c r="N2" s="5"/>
      <c r="O2" s="5"/>
      <c r="P2" s="5"/>
      <c r="Q2" s="5"/>
      <c r="R2" s="5"/>
      <c r="S2" s="5"/>
      <c r="T2" s="5"/>
      <c r="U2" s="5"/>
      <c r="V2" s="5"/>
      <c r="W2" s="5"/>
      <c r="X2" s="5"/>
      <c r="Y2" s="5"/>
      <c r="Z2" s="5"/>
      <c r="AA2" s="5"/>
    </row>
    <row r="3" spans="1:27" x14ac:dyDescent="0.2">
      <c r="A3" s="5"/>
      <c r="B3" s="5"/>
      <c r="C3" s="5"/>
      <c r="D3" s="5"/>
      <c r="E3" s="5"/>
      <c r="F3" s="5"/>
      <c r="G3" s="5"/>
      <c r="H3" s="5"/>
      <c r="I3" s="5"/>
      <c r="J3" s="5"/>
      <c r="K3" s="5"/>
      <c r="L3" s="5"/>
      <c r="M3" s="5"/>
      <c r="N3" s="5"/>
      <c r="O3" s="5"/>
      <c r="P3" s="5"/>
      <c r="Q3" s="5"/>
      <c r="R3" s="5"/>
      <c r="S3" s="5"/>
      <c r="T3" s="5"/>
      <c r="U3" s="5"/>
      <c r="V3" s="5"/>
      <c r="W3" s="5"/>
      <c r="X3" s="5"/>
      <c r="Y3" s="5"/>
      <c r="Z3" s="5"/>
      <c r="AA3" s="5"/>
    </row>
    <row r="4" spans="1:27" ht="20.100000000000001" customHeight="1" x14ac:dyDescent="0.25">
      <c r="A4" s="5"/>
      <c r="B4" s="5"/>
      <c r="C4" s="5"/>
      <c r="D4" s="5"/>
      <c r="E4" s="9" t="s">
        <v>0</v>
      </c>
      <c r="F4" s="9"/>
      <c r="G4" s="9"/>
      <c r="H4" s="9"/>
      <c r="I4" s="9"/>
      <c r="J4" s="9"/>
      <c r="K4" s="9"/>
      <c r="L4" s="9"/>
      <c r="M4" s="9"/>
      <c r="N4" s="10"/>
      <c r="O4" s="5"/>
      <c r="P4" s="5"/>
      <c r="Q4" s="5"/>
      <c r="R4" s="5"/>
      <c r="S4" s="5"/>
      <c r="T4" s="5"/>
      <c r="U4" s="5"/>
      <c r="V4" s="5"/>
      <c r="W4" s="5"/>
      <c r="X4" s="5"/>
      <c r="Y4" s="5"/>
      <c r="Z4" s="5"/>
      <c r="AA4" s="5"/>
    </row>
    <row r="5" spans="1:27" ht="20.100000000000001" customHeight="1" x14ac:dyDescent="0.2">
      <c r="A5" s="5"/>
      <c r="B5" s="5"/>
      <c r="C5" s="5"/>
      <c r="D5" s="5"/>
      <c r="E5" s="13"/>
      <c r="F5" s="13"/>
      <c r="G5" s="13"/>
      <c r="H5" s="13"/>
      <c r="I5" s="13"/>
      <c r="J5" s="13"/>
      <c r="K5" s="13"/>
      <c r="L5" s="13"/>
      <c r="M5" s="12" t="s">
        <v>1</v>
      </c>
      <c r="N5" s="13"/>
      <c r="O5" s="5"/>
      <c r="P5" s="5"/>
      <c r="Q5" s="5"/>
      <c r="R5" s="5"/>
      <c r="S5" s="5"/>
      <c r="T5" s="5"/>
      <c r="U5" s="5"/>
      <c r="V5" s="5"/>
      <c r="W5" s="5"/>
      <c r="X5" s="5"/>
      <c r="Y5" s="5"/>
      <c r="Z5" s="5"/>
      <c r="AA5" s="5"/>
    </row>
    <row r="6" spans="1:27" ht="20.100000000000001" customHeight="1" x14ac:dyDescent="0.2">
      <c r="A6" s="5"/>
      <c r="B6" s="5"/>
      <c r="C6" s="5"/>
      <c r="D6" s="5"/>
      <c r="E6" s="37" t="s">
        <v>2</v>
      </c>
      <c r="F6" s="37"/>
      <c r="G6" s="37"/>
      <c r="H6" s="38">
        <v>200</v>
      </c>
      <c r="I6" s="38">
        <v>500</v>
      </c>
      <c r="J6" s="38">
        <v>1000</v>
      </c>
      <c r="K6" s="39"/>
      <c r="L6" s="13"/>
      <c r="M6" s="32">
        <v>350</v>
      </c>
      <c r="N6" s="13" t="s">
        <v>3</v>
      </c>
      <c r="O6" s="5"/>
      <c r="P6" s="5"/>
      <c r="Q6" s="5"/>
      <c r="R6" s="5"/>
      <c r="S6" s="5"/>
      <c r="T6" s="5"/>
      <c r="U6" s="5"/>
      <c r="V6" s="5"/>
      <c r="W6" s="5"/>
      <c r="X6" s="5"/>
      <c r="Y6" s="5"/>
      <c r="Z6" s="5"/>
      <c r="AA6" s="5"/>
    </row>
    <row r="7" spans="1:27" ht="20.100000000000001" customHeight="1" x14ac:dyDescent="0.2">
      <c r="A7" s="5"/>
      <c r="B7" s="5"/>
      <c r="C7" s="5"/>
      <c r="D7" s="5"/>
      <c r="E7" s="40"/>
      <c r="F7" s="37" t="s">
        <v>4</v>
      </c>
      <c r="G7" s="37"/>
      <c r="H7" s="38">
        <v>5</v>
      </c>
      <c r="I7" s="38">
        <v>5</v>
      </c>
      <c r="J7" s="38">
        <v>5</v>
      </c>
      <c r="K7" s="39"/>
      <c r="L7" s="13"/>
      <c r="M7" s="32">
        <v>7</v>
      </c>
      <c r="N7" s="13" t="s">
        <v>5</v>
      </c>
      <c r="O7" s="5"/>
      <c r="P7" s="5"/>
      <c r="Q7" s="5"/>
      <c r="R7" s="5"/>
      <c r="S7" s="5"/>
      <c r="T7" s="5"/>
      <c r="U7" s="5"/>
      <c r="V7" s="5"/>
      <c r="W7" s="5"/>
      <c r="X7" s="5"/>
      <c r="Y7" s="5"/>
      <c r="Z7" s="5"/>
      <c r="AA7" s="5"/>
    </row>
    <row r="8" spans="1:27" ht="20.100000000000001" customHeight="1" thickBot="1" x14ac:dyDescent="0.3">
      <c r="A8" s="5"/>
      <c r="B8" s="5"/>
      <c r="C8" s="5"/>
      <c r="D8" s="5"/>
      <c r="E8" s="41"/>
      <c r="F8" s="41"/>
      <c r="G8" s="41"/>
      <c r="H8" s="42"/>
      <c r="I8" s="42"/>
      <c r="J8" s="42"/>
      <c r="K8" s="41"/>
      <c r="L8" s="43"/>
      <c r="M8" s="14"/>
      <c r="N8" s="15"/>
      <c r="O8" s="5"/>
      <c r="P8" s="5"/>
      <c r="Q8" s="5"/>
      <c r="R8" s="5"/>
      <c r="S8" s="5"/>
      <c r="T8" s="5"/>
      <c r="U8" s="5"/>
      <c r="V8" s="5"/>
      <c r="W8" s="5"/>
      <c r="X8" s="5"/>
      <c r="Y8" s="5"/>
      <c r="Z8" s="5"/>
      <c r="AA8" s="5"/>
    </row>
    <row r="9" spans="1:27" ht="20.100000000000001" customHeight="1" x14ac:dyDescent="0.25">
      <c r="A9" s="5"/>
      <c r="B9" s="5"/>
      <c r="C9" s="5"/>
      <c r="D9" s="5"/>
      <c r="E9" s="44" t="s">
        <v>6</v>
      </c>
      <c r="F9" s="39"/>
      <c r="G9" s="39"/>
      <c r="H9" s="38"/>
      <c r="I9" s="38"/>
      <c r="J9" s="38"/>
      <c r="K9" s="39"/>
      <c r="L9" s="13"/>
      <c r="M9" s="16"/>
      <c r="N9" s="13"/>
      <c r="O9" s="5"/>
      <c r="P9" s="5"/>
      <c r="Q9" s="5"/>
      <c r="R9" s="5"/>
      <c r="S9" s="5"/>
      <c r="T9" s="5"/>
      <c r="U9" s="5"/>
      <c r="V9" s="5"/>
      <c r="W9" s="5"/>
      <c r="X9" s="5"/>
      <c r="Y9" s="5"/>
      <c r="Z9" s="5"/>
      <c r="AA9" s="5"/>
    </row>
    <row r="10" spans="1:27" ht="20.100000000000001" customHeight="1" x14ac:dyDescent="0.2">
      <c r="A10" s="5"/>
      <c r="B10" s="5"/>
      <c r="C10" s="5"/>
      <c r="D10" s="5"/>
      <c r="E10" s="45"/>
      <c r="F10" s="45"/>
      <c r="G10" s="45"/>
      <c r="H10" s="38"/>
      <c r="I10" s="38"/>
      <c r="J10" s="38"/>
      <c r="K10" s="39"/>
      <c r="L10" s="13"/>
      <c r="M10" s="16"/>
      <c r="N10" s="13"/>
      <c r="O10" s="5"/>
      <c r="P10" s="5"/>
      <c r="Q10" s="5"/>
      <c r="R10" s="5"/>
      <c r="S10" s="5"/>
      <c r="T10" s="5"/>
      <c r="U10" s="5"/>
      <c r="V10" s="5"/>
      <c r="W10" s="5"/>
      <c r="X10" s="5"/>
      <c r="Y10" s="5"/>
      <c r="Z10" s="5"/>
      <c r="AA10" s="5"/>
    </row>
    <row r="11" spans="1:27" ht="20.100000000000001" customHeight="1" x14ac:dyDescent="0.2">
      <c r="A11" s="5"/>
      <c r="B11" s="5"/>
      <c r="C11" s="5"/>
      <c r="D11" s="5"/>
      <c r="E11" s="13" t="s">
        <v>7</v>
      </c>
      <c r="F11" s="36">
        <v>1.5</v>
      </c>
      <c r="G11" s="46" t="s">
        <v>8</v>
      </c>
      <c r="H11" s="47">
        <f>260*F11</f>
        <v>390</v>
      </c>
      <c r="I11" s="47">
        <f>260*F11</f>
        <v>390</v>
      </c>
      <c r="J11" s="47">
        <f>260*F11</f>
        <v>390</v>
      </c>
      <c r="K11" s="39"/>
      <c r="L11" s="13"/>
      <c r="M11" s="32">
        <f>260*F11</f>
        <v>390</v>
      </c>
      <c r="N11" s="17" t="s">
        <v>9</v>
      </c>
      <c r="O11" s="5" t="s">
        <v>33</v>
      </c>
      <c r="P11" s="5"/>
      <c r="Q11" s="5"/>
      <c r="R11" s="5"/>
      <c r="T11" s="5"/>
      <c r="U11" s="5"/>
      <c r="V11" s="5"/>
      <c r="W11" s="5"/>
      <c r="X11" s="5"/>
      <c r="Y11" s="5"/>
      <c r="Z11" s="5"/>
      <c r="AA11" s="5"/>
    </row>
    <row r="12" spans="1:27" ht="20.100000000000001" customHeight="1" x14ac:dyDescent="0.2">
      <c r="A12" s="5"/>
      <c r="B12" s="5"/>
      <c r="C12" s="5"/>
      <c r="D12" s="5"/>
      <c r="E12" s="48" t="s">
        <v>10</v>
      </c>
      <c r="F12" s="48"/>
      <c r="G12" s="48"/>
      <c r="H12" s="38"/>
      <c r="I12" s="38"/>
      <c r="J12" s="38"/>
      <c r="K12" s="39"/>
      <c r="L12" s="13"/>
      <c r="M12" s="32">
        <v>146</v>
      </c>
      <c r="N12" s="17" t="s">
        <v>9</v>
      </c>
      <c r="O12" s="5" t="s">
        <v>34</v>
      </c>
      <c r="P12" s="5"/>
      <c r="Q12" s="5"/>
      <c r="R12" s="5"/>
      <c r="S12" s="5"/>
      <c r="T12" s="5"/>
      <c r="U12" s="5"/>
      <c r="V12" s="5"/>
      <c r="W12" s="5"/>
      <c r="X12" s="5"/>
      <c r="Y12" s="5"/>
      <c r="Z12" s="5"/>
      <c r="AA12" s="5"/>
    </row>
    <row r="13" spans="1:27" ht="20.100000000000001" customHeight="1" x14ac:dyDescent="0.2">
      <c r="A13" s="5"/>
      <c r="B13" s="5"/>
      <c r="C13" s="5"/>
      <c r="D13" s="5"/>
      <c r="E13" s="48" t="s">
        <v>11</v>
      </c>
      <c r="F13" s="48"/>
      <c r="G13" s="48"/>
      <c r="H13" s="38"/>
      <c r="I13" s="38"/>
      <c r="J13" s="38"/>
      <c r="K13" s="39"/>
      <c r="L13" s="13"/>
      <c r="M13" s="33" t="s">
        <v>12</v>
      </c>
      <c r="N13" s="17" t="s">
        <v>9</v>
      </c>
      <c r="O13" s="5"/>
      <c r="P13" s="5"/>
      <c r="Q13" s="5"/>
      <c r="R13" s="5"/>
      <c r="S13" s="5"/>
      <c r="T13" s="5"/>
      <c r="U13" s="5"/>
      <c r="V13" s="5"/>
      <c r="W13" s="5"/>
      <c r="X13" s="5"/>
      <c r="Y13" s="5"/>
      <c r="Z13" s="5"/>
      <c r="AA13" s="5"/>
    </row>
    <row r="14" spans="1:27" ht="20.100000000000001" customHeight="1" x14ac:dyDescent="0.2">
      <c r="A14" s="5"/>
      <c r="B14" s="5"/>
      <c r="C14" s="5"/>
      <c r="D14" s="5"/>
      <c r="E14" s="48" t="s">
        <v>13</v>
      </c>
      <c r="F14" s="48"/>
      <c r="G14" s="48"/>
      <c r="H14" s="38"/>
      <c r="I14" s="38"/>
      <c r="J14" s="38"/>
      <c r="K14" s="39"/>
      <c r="L14" s="13"/>
      <c r="M14" s="32">
        <v>150</v>
      </c>
      <c r="N14" s="17" t="s">
        <v>9</v>
      </c>
      <c r="O14" s="5" t="s">
        <v>30</v>
      </c>
      <c r="P14" s="5"/>
      <c r="Q14" s="5"/>
      <c r="R14" s="5"/>
      <c r="S14" s="5"/>
      <c r="T14" s="5"/>
      <c r="U14" s="5"/>
      <c r="V14" s="5"/>
      <c r="W14" s="5"/>
      <c r="X14" s="5"/>
      <c r="Y14" s="5"/>
      <c r="Z14" s="5"/>
      <c r="AA14" s="5"/>
    </row>
    <row r="15" spans="1:27" ht="20.100000000000001" customHeight="1" x14ac:dyDescent="0.2">
      <c r="A15" s="5"/>
      <c r="B15" s="5"/>
      <c r="C15" s="5"/>
      <c r="D15" s="5"/>
      <c r="E15" s="13" t="s">
        <v>14</v>
      </c>
      <c r="F15" s="13"/>
      <c r="G15" s="13"/>
      <c r="H15" s="38"/>
      <c r="I15" s="38"/>
      <c r="J15" s="38"/>
      <c r="K15" s="39"/>
      <c r="L15" s="13"/>
      <c r="M15" s="33" t="s">
        <v>15</v>
      </c>
      <c r="N15" s="17" t="s">
        <v>9</v>
      </c>
      <c r="O15" s="5" t="s">
        <v>31</v>
      </c>
      <c r="P15" s="5"/>
      <c r="Q15" s="5"/>
      <c r="R15" s="5"/>
      <c r="T15" s="5"/>
      <c r="U15" s="5"/>
      <c r="V15" s="5"/>
      <c r="W15" s="5"/>
      <c r="X15" s="5"/>
      <c r="Y15" s="5"/>
      <c r="Z15" s="5"/>
      <c r="AA15" s="5"/>
    </row>
    <row r="16" spans="1:27" ht="20.100000000000001" customHeight="1" x14ac:dyDescent="0.2">
      <c r="A16" s="5"/>
      <c r="B16" s="5"/>
      <c r="C16" s="5"/>
      <c r="D16" s="5"/>
      <c r="E16" s="48" t="s">
        <v>16</v>
      </c>
      <c r="F16" s="48"/>
      <c r="G16" s="48"/>
      <c r="H16" s="38"/>
      <c r="I16" s="38"/>
      <c r="J16" s="38"/>
      <c r="K16" s="39"/>
      <c r="L16" s="13"/>
      <c r="M16" s="32">
        <v>10</v>
      </c>
      <c r="N16" s="17" t="s">
        <v>9</v>
      </c>
      <c r="O16" s="5" t="s">
        <v>35</v>
      </c>
      <c r="P16" s="5"/>
      <c r="Q16" s="5"/>
      <c r="R16" s="5"/>
      <c r="S16" s="5"/>
      <c r="T16" s="5"/>
      <c r="U16" s="5"/>
      <c r="V16" s="5"/>
      <c r="W16" s="5"/>
      <c r="X16" s="5"/>
      <c r="Y16" s="5"/>
      <c r="Z16" s="5"/>
      <c r="AA16" s="5"/>
    </row>
    <row r="17" spans="1:27" ht="20.100000000000001" customHeight="1" x14ac:dyDescent="0.2">
      <c r="A17" s="5"/>
      <c r="B17" s="5"/>
      <c r="C17" s="5"/>
      <c r="D17" s="5"/>
      <c r="E17" s="48" t="s">
        <v>17</v>
      </c>
      <c r="F17" s="48"/>
      <c r="G17" s="48"/>
      <c r="H17" s="38"/>
      <c r="I17" s="38"/>
      <c r="J17" s="38"/>
      <c r="K17" s="39"/>
      <c r="L17" s="17"/>
      <c r="M17" s="32"/>
      <c r="N17" s="17" t="s">
        <v>9</v>
      </c>
      <c r="O17" s="5"/>
      <c r="P17" s="5"/>
      <c r="Q17" s="5"/>
      <c r="R17" s="5"/>
      <c r="S17" s="5"/>
      <c r="T17" s="5"/>
      <c r="U17" s="5"/>
      <c r="V17" s="5"/>
      <c r="W17" s="5"/>
      <c r="X17" s="5"/>
      <c r="Y17" s="5"/>
      <c r="Z17" s="5"/>
      <c r="AA17" s="5"/>
    </row>
    <row r="18" spans="1:27" ht="20.100000000000001" customHeight="1" x14ac:dyDescent="0.2">
      <c r="A18" s="5"/>
      <c r="B18" s="5"/>
      <c r="C18" s="5"/>
      <c r="D18" s="5"/>
      <c r="E18" s="48"/>
      <c r="F18" s="48"/>
      <c r="G18" s="48"/>
      <c r="H18" s="38"/>
      <c r="I18" s="38"/>
      <c r="J18" s="38"/>
      <c r="K18" s="39"/>
      <c r="L18" s="13"/>
      <c r="M18" s="13"/>
      <c r="N18" s="13"/>
      <c r="O18" s="5"/>
      <c r="P18" s="5"/>
      <c r="Q18" s="5"/>
      <c r="R18" s="5"/>
      <c r="S18" s="5"/>
      <c r="T18" s="5"/>
      <c r="U18" s="5"/>
      <c r="V18" s="5"/>
      <c r="W18" s="5"/>
      <c r="X18" s="5"/>
      <c r="Y18" s="5"/>
      <c r="Z18" s="5"/>
      <c r="AA18" s="5"/>
    </row>
    <row r="19" spans="1:27" ht="20.100000000000001" customHeight="1" x14ac:dyDescent="0.25">
      <c r="A19" s="5"/>
      <c r="B19" s="5"/>
      <c r="C19" s="5"/>
      <c r="D19" s="5"/>
      <c r="E19" s="49" t="s">
        <v>18</v>
      </c>
      <c r="F19" s="49"/>
      <c r="G19" s="49"/>
      <c r="H19" s="50">
        <f>SUM(H11:H17)</f>
        <v>390</v>
      </c>
      <c r="I19" s="50">
        <f>SUM(I11:I17)</f>
        <v>390</v>
      </c>
      <c r="J19" s="50">
        <f>SUM(J11:J17)</f>
        <v>390</v>
      </c>
      <c r="K19" s="50"/>
      <c r="L19" s="51"/>
      <c r="M19" s="18">
        <f>SUM(M11:M17)</f>
        <v>696</v>
      </c>
      <c r="N19" s="19" t="s">
        <v>9</v>
      </c>
      <c r="O19" s="5"/>
      <c r="P19" s="5"/>
      <c r="Q19" s="5"/>
      <c r="R19" s="5"/>
      <c r="S19" s="5"/>
      <c r="T19" s="5"/>
      <c r="U19" s="5"/>
      <c r="V19" s="5"/>
      <c r="W19" s="5"/>
      <c r="X19" s="5"/>
      <c r="Y19" s="5"/>
      <c r="Z19" s="5"/>
      <c r="AA19" s="5"/>
    </row>
    <row r="20" spans="1:27" ht="20.100000000000001" customHeight="1" thickBot="1" x14ac:dyDescent="0.3">
      <c r="A20" s="5"/>
      <c r="B20" s="5"/>
      <c r="C20" s="5"/>
      <c r="D20" s="5"/>
      <c r="E20" s="41"/>
      <c r="F20" s="41"/>
      <c r="G20" s="41"/>
      <c r="H20" s="42"/>
      <c r="I20" s="42"/>
      <c r="J20" s="42"/>
      <c r="K20" s="42"/>
      <c r="L20" s="52"/>
      <c r="M20" s="20"/>
      <c r="N20" s="15"/>
      <c r="O20" s="5"/>
      <c r="P20" s="5"/>
      <c r="Q20" s="5"/>
      <c r="R20" s="5"/>
      <c r="S20" s="5"/>
      <c r="T20" s="5"/>
      <c r="U20" s="5"/>
      <c r="V20" s="5"/>
      <c r="W20" s="5"/>
      <c r="X20" s="5"/>
      <c r="Y20" s="5"/>
      <c r="Z20" s="5"/>
      <c r="AA20" s="5"/>
    </row>
    <row r="21" spans="1:27" ht="20.100000000000001" customHeight="1" x14ac:dyDescent="0.25">
      <c r="A21" s="5"/>
      <c r="B21" s="5"/>
      <c r="C21" s="5"/>
      <c r="D21" s="5"/>
      <c r="E21" s="53" t="s">
        <v>19</v>
      </c>
      <c r="F21" s="54"/>
      <c r="G21" s="54"/>
      <c r="H21" s="50"/>
      <c r="I21" s="50"/>
      <c r="J21" s="50"/>
      <c r="K21" s="50"/>
      <c r="L21" s="51"/>
      <c r="M21" s="21"/>
      <c r="N21" s="19"/>
      <c r="O21" s="5"/>
      <c r="P21" s="5"/>
      <c r="Q21" s="5"/>
      <c r="S21" s="5"/>
      <c r="T21" s="5"/>
      <c r="U21" s="5"/>
      <c r="V21" s="5"/>
      <c r="W21" s="5"/>
      <c r="X21" s="5"/>
      <c r="Y21" s="5"/>
      <c r="Z21" s="5"/>
      <c r="AA21" s="5"/>
    </row>
    <row r="22" spans="1:27" ht="20.100000000000001" customHeight="1" x14ac:dyDescent="0.25">
      <c r="A22" s="5"/>
      <c r="B22" s="5"/>
      <c r="C22" s="5"/>
      <c r="D22" s="5"/>
      <c r="E22" s="40"/>
      <c r="F22" s="49" t="s">
        <v>20</v>
      </c>
      <c r="G22" s="49"/>
      <c r="H22" s="38"/>
      <c r="I22" s="38"/>
      <c r="J22" s="38"/>
      <c r="K22" s="38"/>
      <c r="L22" s="25"/>
      <c r="M22" s="22"/>
      <c r="N22" s="13"/>
      <c r="O22" s="5"/>
      <c r="P22" s="5"/>
      <c r="Q22" s="5"/>
      <c r="R22" s="5"/>
      <c r="S22" s="5"/>
      <c r="T22" s="5"/>
      <c r="U22" s="5"/>
      <c r="V22" s="5"/>
      <c r="W22" s="5"/>
      <c r="X22" s="5"/>
      <c r="Y22" s="5"/>
      <c r="Z22" s="5"/>
      <c r="AA22" s="5"/>
    </row>
    <row r="23" spans="1:27" ht="20.100000000000001" customHeight="1" x14ac:dyDescent="0.2">
      <c r="A23" s="5"/>
      <c r="B23" s="5"/>
      <c r="C23" s="5"/>
      <c r="D23" s="5"/>
      <c r="E23" s="48" t="s">
        <v>21</v>
      </c>
      <c r="F23" s="48"/>
      <c r="G23" s="34">
        <v>185000</v>
      </c>
      <c r="H23" s="47">
        <f>$G$23/H$6/H$7</f>
        <v>185</v>
      </c>
      <c r="I23" s="47">
        <f>$G$23/I$6/I$7</f>
        <v>74</v>
      </c>
      <c r="J23" s="47">
        <f>$G$23/J$6/J$7</f>
        <v>37</v>
      </c>
      <c r="K23" s="38"/>
      <c r="L23" s="25"/>
      <c r="M23" s="23">
        <f>$G$23/M$6/M$7</f>
        <v>75.510204081632651</v>
      </c>
      <c r="N23" s="17" t="s">
        <v>9</v>
      </c>
      <c r="O23" s="5" t="s">
        <v>36</v>
      </c>
      <c r="P23" s="5"/>
      <c r="Q23" s="5"/>
      <c r="S23" s="5"/>
      <c r="T23" s="5"/>
      <c r="U23" s="5"/>
      <c r="V23" s="5"/>
      <c r="W23" s="5"/>
      <c r="X23" s="5"/>
      <c r="Y23" s="5"/>
      <c r="Z23" s="5"/>
      <c r="AA23" s="5"/>
    </row>
    <row r="24" spans="1:27" ht="20.100000000000001" customHeight="1" x14ac:dyDescent="0.2">
      <c r="A24" s="5"/>
      <c r="B24" s="5"/>
      <c r="C24" s="5"/>
      <c r="D24" s="5"/>
      <c r="E24" s="48" t="s">
        <v>29</v>
      </c>
      <c r="F24" s="48"/>
      <c r="G24" s="34">
        <v>0</v>
      </c>
      <c r="H24" s="47">
        <f>$G$24/H$6/H$7</f>
        <v>0</v>
      </c>
      <c r="I24" s="47">
        <f>$G$24/I$6/I$7</f>
        <v>0</v>
      </c>
      <c r="J24" s="47">
        <f>$G$24/J$6/J$7</f>
        <v>0</v>
      </c>
      <c r="K24" s="38"/>
      <c r="L24" s="25"/>
      <c r="M24" s="23">
        <f>$G$24/M$6/M$7</f>
        <v>0</v>
      </c>
      <c r="N24" s="17" t="s">
        <v>9</v>
      </c>
      <c r="O24" s="5"/>
      <c r="P24" s="5"/>
      <c r="Q24" s="5"/>
      <c r="R24" s="5"/>
      <c r="S24" s="5"/>
      <c r="T24" s="5"/>
      <c r="U24" s="5"/>
      <c r="V24" s="5"/>
      <c r="W24" s="5"/>
      <c r="X24" s="5"/>
      <c r="Y24" s="5"/>
      <c r="Z24" s="5"/>
      <c r="AA24" s="5"/>
    </row>
    <row r="25" spans="1:27" ht="20.100000000000001" customHeight="1" x14ac:dyDescent="0.2">
      <c r="A25" s="5"/>
      <c r="B25" s="5"/>
      <c r="C25" s="5"/>
      <c r="D25" s="5"/>
      <c r="E25" s="13" t="s">
        <v>22</v>
      </c>
      <c r="F25" s="40"/>
      <c r="G25" s="35">
        <v>0.06</v>
      </c>
      <c r="H25" s="47">
        <f>$G$25*($G$23+$G$24)/2/H$6</f>
        <v>27.75</v>
      </c>
      <c r="I25" s="47">
        <f>$G$25*($G$23+$G$24)/2/I$6</f>
        <v>11.1</v>
      </c>
      <c r="J25" s="47">
        <f>$G$25*($G$23+$G$24)/2/J$6</f>
        <v>5.55</v>
      </c>
      <c r="K25" s="38"/>
      <c r="L25" s="25"/>
      <c r="M25" s="23">
        <f>$G$25*($G$23+$G$24)/2/M$6</f>
        <v>15.857142857142858</v>
      </c>
      <c r="N25" s="17" t="s">
        <v>9</v>
      </c>
      <c r="O25" s="5"/>
      <c r="P25" s="5"/>
      <c r="Q25" s="5"/>
      <c r="R25" s="5"/>
      <c r="T25" s="5"/>
      <c r="U25" s="5"/>
      <c r="V25" s="5"/>
      <c r="W25" s="5"/>
      <c r="X25" s="5"/>
      <c r="Y25" s="5"/>
      <c r="Z25" s="5"/>
      <c r="AA25" s="5"/>
    </row>
    <row r="26" spans="1:27" ht="20.100000000000001" customHeight="1" x14ac:dyDescent="0.2">
      <c r="A26" s="5"/>
      <c r="B26" s="5"/>
      <c r="C26" s="5"/>
      <c r="D26" s="5"/>
      <c r="E26" s="48" t="s">
        <v>23</v>
      </c>
      <c r="F26" s="48"/>
      <c r="G26" s="34">
        <v>7500</v>
      </c>
      <c r="H26" s="47">
        <f>$G$26/H$6</f>
        <v>37.5</v>
      </c>
      <c r="I26" s="47">
        <f>$G$26/I$6</f>
        <v>15</v>
      </c>
      <c r="J26" s="47">
        <f>$G$26/J$6</f>
        <v>7.5</v>
      </c>
      <c r="K26" s="38"/>
      <c r="L26" s="25"/>
      <c r="M26" s="23">
        <f>$G$26/M$6</f>
        <v>21.428571428571427</v>
      </c>
      <c r="N26" s="17" t="s">
        <v>9</v>
      </c>
      <c r="O26" s="5" t="s">
        <v>32</v>
      </c>
      <c r="P26" s="5"/>
      <c r="Q26" s="5"/>
      <c r="R26" s="5"/>
      <c r="S26" s="5"/>
      <c r="T26" s="5"/>
      <c r="U26" s="5"/>
      <c r="V26" s="5"/>
      <c r="W26" s="5"/>
      <c r="X26" s="5"/>
      <c r="Y26" s="5"/>
      <c r="Z26" s="5"/>
      <c r="AA26" s="5"/>
    </row>
    <row r="27" spans="1:27" ht="20.100000000000001" customHeight="1" x14ac:dyDescent="0.2">
      <c r="A27" s="5"/>
      <c r="B27" s="5"/>
      <c r="C27" s="5"/>
      <c r="D27" s="5"/>
      <c r="E27" s="48" t="s">
        <v>24</v>
      </c>
      <c r="F27" s="48"/>
      <c r="G27" s="34">
        <v>2000</v>
      </c>
      <c r="H27" s="47">
        <f>$G$27/H$6</f>
        <v>10</v>
      </c>
      <c r="I27" s="47">
        <f>$G$27/I$6</f>
        <v>4</v>
      </c>
      <c r="J27" s="47">
        <f>$G$27/J$6</f>
        <v>2</v>
      </c>
      <c r="K27" s="38"/>
      <c r="L27" s="25"/>
      <c r="M27" s="24">
        <f>$G$27/M$6</f>
        <v>5.7142857142857144</v>
      </c>
      <c r="N27" s="17" t="s">
        <v>9</v>
      </c>
      <c r="O27" s="5"/>
      <c r="P27" s="5"/>
      <c r="Q27" s="5"/>
      <c r="R27" s="5"/>
      <c r="S27" s="5"/>
      <c r="T27" s="5"/>
      <c r="U27" s="5"/>
      <c r="V27" s="5"/>
      <c r="W27" s="5"/>
      <c r="X27" s="5"/>
      <c r="Y27" s="5"/>
      <c r="Z27" s="5"/>
      <c r="AA27" s="5"/>
    </row>
    <row r="28" spans="1:27" ht="20.100000000000001" customHeight="1" x14ac:dyDescent="0.2">
      <c r="A28" s="5"/>
      <c r="B28" s="5"/>
      <c r="C28" s="5"/>
      <c r="D28" s="5"/>
      <c r="E28" s="48"/>
      <c r="F28" s="48"/>
      <c r="G28" s="12"/>
      <c r="H28" s="38"/>
      <c r="I28" s="38"/>
      <c r="J28" s="38"/>
      <c r="K28" s="38"/>
      <c r="L28" s="25"/>
      <c r="M28" s="25"/>
      <c r="N28" s="13"/>
      <c r="O28" s="5"/>
      <c r="P28" s="5"/>
      <c r="Q28" s="5"/>
      <c r="R28" s="5"/>
      <c r="S28" s="5"/>
      <c r="T28" s="5"/>
      <c r="U28" s="5"/>
      <c r="V28" s="5"/>
      <c r="W28" s="5"/>
      <c r="X28" s="5"/>
      <c r="Y28" s="5"/>
      <c r="Z28" s="5"/>
      <c r="AA28" s="5"/>
    </row>
    <row r="29" spans="1:27" ht="20.100000000000001" customHeight="1" x14ac:dyDescent="0.25">
      <c r="A29" s="5"/>
      <c r="B29" s="5"/>
      <c r="C29" s="5"/>
      <c r="D29" s="5"/>
      <c r="E29" s="49" t="s">
        <v>25</v>
      </c>
      <c r="F29" s="49"/>
      <c r="G29" s="49"/>
      <c r="H29" s="55">
        <f>SUM(H23:H28)</f>
        <v>260.25</v>
      </c>
      <c r="I29" s="55">
        <f>SUM(I23:I28)</f>
        <v>104.1</v>
      </c>
      <c r="J29" s="55">
        <f>SUM(J23:J28)</f>
        <v>52.05</v>
      </c>
      <c r="K29" s="50"/>
      <c r="L29" s="51"/>
      <c r="M29" s="18">
        <f>SUM(M23:M28)</f>
        <v>118.51020408163265</v>
      </c>
      <c r="N29" s="19" t="s">
        <v>9</v>
      </c>
      <c r="O29" s="5"/>
      <c r="P29" s="5"/>
      <c r="Q29" s="5"/>
      <c r="R29" s="5"/>
      <c r="S29" s="5"/>
      <c r="T29" s="5"/>
      <c r="U29" s="5"/>
      <c r="V29" s="5"/>
      <c r="W29" s="5"/>
      <c r="X29" s="5"/>
      <c r="Y29" s="5"/>
      <c r="Z29" s="5"/>
      <c r="AA29" s="5"/>
    </row>
    <row r="30" spans="1:27" ht="20.100000000000001" customHeight="1" thickBot="1" x14ac:dyDescent="0.3">
      <c r="A30" s="5"/>
      <c r="B30" s="5"/>
      <c r="C30" s="5"/>
      <c r="D30" s="5"/>
      <c r="E30" s="56"/>
      <c r="F30" s="56"/>
      <c r="G30" s="56"/>
      <c r="H30" s="42"/>
      <c r="I30" s="42"/>
      <c r="J30" s="42"/>
      <c r="K30" s="42"/>
      <c r="L30" s="26"/>
      <c r="M30" s="26"/>
      <c r="N30" s="15"/>
      <c r="O30" s="5"/>
      <c r="P30" s="5"/>
      <c r="Q30" s="5"/>
      <c r="R30" s="5"/>
      <c r="T30" s="5"/>
      <c r="U30" s="5"/>
      <c r="V30" s="5"/>
      <c r="W30" s="5"/>
      <c r="X30" s="5"/>
      <c r="Y30" s="5"/>
      <c r="Z30" s="5"/>
      <c r="AA30" s="5"/>
    </row>
    <row r="31" spans="1:27" ht="20.100000000000001" customHeight="1" x14ac:dyDescent="0.25">
      <c r="A31" s="5"/>
      <c r="B31" s="5"/>
      <c r="C31" s="5"/>
      <c r="D31" s="5"/>
      <c r="E31" s="54"/>
      <c r="F31" s="54"/>
      <c r="G31" s="54"/>
      <c r="H31" s="50"/>
      <c r="I31" s="50"/>
      <c r="J31" s="50"/>
      <c r="K31" s="50"/>
      <c r="L31" s="27"/>
      <c r="M31" s="27"/>
      <c r="N31" s="28"/>
      <c r="O31" s="5"/>
      <c r="P31" s="5"/>
      <c r="Q31" s="5"/>
      <c r="R31" s="5"/>
      <c r="S31" s="5"/>
      <c r="T31" s="5"/>
      <c r="U31" s="5"/>
      <c r="V31" s="5"/>
      <c r="W31" s="5"/>
      <c r="X31" s="5"/>
      <c r="Y31" s="5"/>
      <c r="Z31" s="5"/>
      <c r="AA31" s="5"/>
    </row>
    <row r="32" spans="1:27" ht="20.100000000000001" customHeight="1" x14ac:dyDescent="0.25">
      <c r="A32" s="5"/>
      <c r="B32" s="5"/>
      <c r="C32" s="5"/>
      <c r="D32" s="5"/>
      <c r="E32" s="49" t="s">
        <v>26</v>
      </c>
      <c r="F32" s="49"/>
      <c r="G32" s="49"/>
      <c r="H32" s="57">
        <f>H19-H29</f>
        <v>129.75</v>
      </c>
      <c r="I32" s="57">
        <f>I19-I29</f>
        <v>285.89999999999998</v>
      </c>
      <c r="J32" s="57">
        <f>J19-J29</f>
        <v>337.95</v>
      </c>
      <c r="K32" s="58"/>
      <c r="L32" s="59"/>
      <c r="M32" s="29">
        <f>M19-M29</f>
        <v>577.48979591836735</v>
      </c>
      <c r="N32" s="30" t="s">
        <v>9</v>
      </c>
      <c r="O32" s="5"/>
      <c r="P32" s="5"/>
      <c r="Q32" s="5"/>
      <c r="R32" s="5"/>
      <c r="S32" s="5"/>
      <c r="T32" s="5"/>
      <c r="U32" s="5"/>
      <c r="V32" s="5"/>
      <c r="W32" s="5"/>
      <c r="X32" s="5"/>
      <c r="Y32" s="5"/>
      <c r="Z32" s="5"/>
      <c r="AA32" s="5"/>
    </row>
    <row r="33" spans="1:27" ht="20.100000000000001" customHeight="1" x14ac:dyDescent="0.25">
      <c r="A33" s="5"/>
      <c r="B33" s="5"/>
      <c r="C33" s="5"/>
      <c r="D33" s="5"/>
      <c r="E33" s="49" t="s">
        <v>27</v>
      </c>
      <c r="F33" s="49"/>
      <c r="G33" s="49"/>
      <c r="H33" s="57">
        <f>H32*H6</f>
        <v>25950</v>
      </c>
      <c r="I33" s="57">
        <f>I32*I6</f>
        <v>142950</v>
      </c>
      <c r="J33" s="57">
        <f>J32*J6</f>
        <v>337950</v>
      </c>
      <c r="K33" s="60"/>
      <c r="L33" s="59"/>
      <c r="M33" s="29">
        <f>M32*M6</f>
        <v>202121.42857142858</v>
      </c>
      <c r="N33" s="31" t="s">
        <v>28</v>
      </c>
      <c r="O33" s="5"/>
      <c r="P33" s="5"/>
      <c r="Q33" s="5"/>
      <c r="R33" s="5"/>
      <c r="T33" s="5"/>
      <c r="U33" s="5"/>
      <c r="V33" s="5"/>
      <c r="W33" s="5"/>
      <c r="X33" s="5"/>
      <c r="Y33" s="5"/>
      <c r="Z33" s="5"/>
      <c r="AA33" s="5"/>
    </row>
    <row r="34" spans="1:27" ht="20.100000000000001" customHeight="1" x14ac:dyDescent="0.2">
      <c r="A34" s="5"/>
      <c r="B34" s="5"/>
      <c r="C34" s="5"/>
      <c r="D34" s="5"/>
      <c r="E34" s="13"/>
      <c r="F34" s="13"/>
      <c r="G34" s="13"/>
      <c r="H34" s="13"/>
      <c r="I34" s="13"/>
      <c r="J34" s="13"/>
      <c r="K34" s="13"/>
      <c r="L34" s="13"/>
      <c r="M34" s="13"/>
      <c r="N34" s="13"/>
      <c r="O34" s="5"/>
      <c r="P34" s="5"/>
      <c r="Q34" s="5"/>
      <c r="R34" s="5"/>
      <c r="S34" s="5"/>
      <c r="T34" s="5"/>
      <c r="U34" s="5"/>
      <c r="V34" s="5"/>
      <c r="W34" s="5"/>
      <c r="X34" s="5"/>
      <c r="Y34" s="5"/>
      <c r="Z34" s="5"/>
      <c r="AA34" s="5"/>
    </row>
    <row r="35" spans="1:27" ht="20.100000000000001" customHeight="1" x14ac:dyDescent="0.2">
      <c r="A35" s="5"/>
      <c r="B35" s="5"/>
      <c r="C35" s="5"/>
      <c r="D35" s="5"/>
      <c r="E35" s="2"/>
      <c r="F35" s="2"/>
      <c r="G35" s="2"/>
      <c r="H35" s="2"/>
      <c r="I35" s="2"/>
      <c r="J35" s="2"/>
      <c r="K35" s="2"/>
      <c r="L35" s="2"/>
      <c r="M35" s="2"/>
      <c r="N35" s="2"/>
      <c r="O35" s="5"/>
      <c r="P35" s="5"/>
      <c r="Q35" s="5"/>
      <c r="R35" s="5"/>
      <c r="S35" s="5"/>
      <c r="T35" s="5"/>
      <c r="U35" s="5"/>
      <c r="V35" s="5"/>
      <c r="W35" s="5"/>
      <c r="X35" s="5"/>
      <c r="Y35" s="5"/>
      <c r="Z35" s="5"/>
      <c r="AA35" s="5"/>
    </row>
    <row r="36" spans="1:27" ht="20.100000000000001" customHeight="1" x14ac:dyDescent="0.2">
      <c r="A36" s="5"/>
      <c r="B36" s="5"/>
      <c r="C36" s="5"/>
      <c r="D36" s="5"/>
      <c r="E36" s="3"/>
      <c r="F36" s="4"/>
      <c r="G36" s="4"/>
      <c r="H36" s="4"/>
      <c r="I36" s="4"/>
      <c r="J36" s="4"/>
      <c r="K36" s="4"/>
      <c r="L36" s="4"/>
      <c r="M36" s="4"/>
      <c r="N36" s="4"/>
      <c r="O36" s="5"/>
      <c r="P36" s="5"/>
      <c r="Q36" s="5"/>
      <c r="R36" s="5"/>
      <c r="S36" s="5"/>
      <c r="T36" s="5"/>
      <c r="U36" s="5"/>
      <c r="V36" s="5"/>
      <c r="W36" s="5"/>
      <c r="X36" s="5"/>
      <c r="Y36" s="5"/>
      <c r="Z36" s="5"/>
      <c r="AA36" s="5"/>
    </row>
    <row r="37" spans="1:27" ht="20.100000000000001" customHeight="1" x14ac:dyDescent="0.25">
      <c r="A37" s="5"/>
      <c r="B37" s="5"/>
      <c r="C37" s="5"/>
      <c r="D37" s="5"/>
      <c r="E37" s="6"/>
      <c r="F37" s="6"/>
      <c r="G37" s="5"/>
      <c r="H37" s="6"/>
      <c r="I37" s="6"/>
      <c r="J37" s="7"/>
      <c r="K37" s="5"/>
      <c r="L37" s="5"/>
      <c r="M37" s="5"/>
      <c r="N37" s="5"/>
      <c r="O37" s="5"/>
      <c r="P37" s="5"/>
      <c r="Q37" s="5"/>
      <c r="R37" s="5"/>
      <c r="S37" s="5"/>
      <c r="T37" s="5"/>
      <c r="U37" s="5"/>
      <c r="V37" s="5"/>
      <c r="W37" s="5"/>
      <c r="X37" s="5"/>
      <c r="Y37" s="5"/>
      <c r="Z37" s="5"/>
      <c r="AA37" s="5"/>
    </row>
    <row r="38" spans="1:27" ht="20.100000000000001" customHeight="1" x14ac:dyDescent="0.2">
      <c r="A38" s="5"/>
      <c r="B38" s="5"/>
      <c r="C38" s="5"/>
      <c r="D38" s="5"/>
      <c r="E38" s="6"/>
      <c r="F38" s="6"/>
      <c r="G38" s="5"/>
      <c r="H38" s="6"/>
      <c r="I38" s="6"/>
      <c r="J38" s="6"/>
      <c r="K38" s="5"/>
      <c r="L38" s="5"/>
      <c r="M38" s="5"/>
      <c r="N38" s="5"/>
      <c r="O38" s="5"/>
      <c r="P38" s="5"/>
      <c r="Q38" s="5"/>
      <c r="R38" s="5"/>
      <c r="S38" s="5"/>
      <c r="T38" s="5"/>
      <c r="U38" s="5"/>
      <c r="V38" s="5"/>
      <c r="W38" s="5"/>
      <c r="X38" s="5"/>
      <c r="Y38" s="5"/>
      <c r="Z38" s="5"/>
      <c r="AA38" s="5"/>
    </row>
    <row r="39" spans="1:27" ht="20.100000000000001" customHeight="1" x14ac:dyDescent="0.2">
      <c r="A39" s="5"/>
      <c r="B39" s="5"/>
      <c r="C39" s="5"/>
      <c r="D39" s="5"/>
      <c r="E39" s="6"/>
      <c r="F39" s="6"/>
      <c r="G39" s="5"/>
      <c r="H39" s="6"/>
      <c r="I39" s="6"/>
      <c r="J39" s="5"/>
      <c r="K39" s="5"/>
      <c r="L39" s="5"/>
      <c r="M39" s="5"/>
      <c r="N39" s="8"/>
      <c r="O39" s="5"/>
      <c r="P39" s="5"/>
      <c r="Q39" s="5"/>
      <c r="R39" s="5"/>
      <c r="S39" s="5"/>
      <c r="T39" s="5"/>
      <c r="U39" s="5"/>
      <c r="V39" s="5"/>
      <c r="W39" s="5"/>
      <c r="X39" s="5"/>
      <c r="Y39" s="5"/>
      <c r="Z39" s="5"/>
      <c r="AA39" s="5"/>
    </row>
    <row r="40" spans="1:27" ht="20.100000000000001" customHeight="1" x14ac:dyDescent="0.2">
      <c r="A40" s="5"/>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7" ht="20.100000000000001" customHeight="1" x14ac:dyDescent="0.2">
      <c r="A41" s="5"/>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7" ht="20.100000000000001" customHeight="1" x14ac:dyDescent="0.2">
      <c r="A42" s="5"/>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7" ht="20.100000000000001" customHeight="1" x14ac:dyDescent="0.2">
      <c r="A43" s="5"/>
      <c r="B43" s="5"/>
      <c r="C43" s="5"/>
      <c r="D43" s="5"/>
      <c r="E43" s="5"/>
      <c r="F43" s="5"/>
      <c r="G43" s="5"/>
      <c r="H43" s="5"/>
      <c r="I43" s="5"/>
      <c r="J43" s="5"/>
      <c r="K43" s="5"/>
      <c r="L43" s="5"/>
      <c r="M43" s="5"/>
      <c r="N43" s="5"/>
      <c r="O43" s="5"/>
      <c r="P43" s="5"/>
      <c r="Q43" s="5"/>
      <c r="R43" s="5"/>
      <c r="S43" s="5"/>
      <c r="T43" s="5"/>
      <c r="U43" s="5"/>
      <c r="V43" s="5"/>
      <c r="W43" s="5"/>
      <c r="X43" s="5"/>
      <c r="Y43" s="5"/>
      <c r="Z43" s="5"/>
      <c r="AA43" s="5"/>
    </row>
    <row r="44" spans="1:27" ht="20.100000000000001" customHeight="1" x14ac:dyDescent="0.2">
      <c r="A44" s="5"/>
      <c r="B44" s="5"/>
      <c r="C44" s="5"/>
      <c r="D44" s="5"/>
      <c r="E44" s="5"/>
      <c r="F44" s="5"/>
      <c r="G44" s="5"/>
      <c r="H44" s="5"/>
      <c r="I44" s="5"/>
      <c r="J44" s="5"/>
      <c r="K44" s="5"/>
      <c r="L44" s="5"/>
      <c r="M44" s="5"/>
      <c r="N44" s="5"/>
      <c r="O44" s="5"/>
      <c r="P44" s="5"/>
      <c r="Q44" s="5"/>
      <c r="R44" s="5"/>
      <c r="S44" s="5"/>
      <c r="T44" s="5"/>
      <c r="U44" s="5"/>
      <c r="V44" s="5"/>
      <c r="W44" s="5"/>
      <c r="X44" s="5"/>
      <c r="Y44" s="5"/>
      <c r="Z44" s="5"/>
      <c r="AA44" s="5"/>
    </row>
    <row r="45" spans="1:27" x14ac:dyDescent="0.2">
      <c r="A45" s="5"/>
      <c r="B45" s="5"/>
      <c r="C45" s="5"/>
      <c r="D45" s="5"/>
      <c r="E45" s="5"/>
      <c r="F45" s="5"/>
      <c r="G45" s="5"/>
      <c r="H45" s="5"/>
      <c r="I45" s="5"/>
      <c r="J45" s="5"/>
      <c r="K45" s="5"/>
      <c r="L45" s="5"/>
      <c r="M45" s="5"/>
      <c r="N45" s="5"/>
      <c r="O45" s="5"/>
      <c r="P45" s="5"/>
      <c r="Q45" s="5"/>
      <c r="R45" s="5"/>
      <c r="S45" s="5"/>
      <c r="T45" s="5"/>
      <c r="U45" s="5"/>
      <c r="V45" s="5"/>
      <c r="W45" s="5"/>
      <c r="X45" s="5"/>
      <c r="Y45" s="5"/>
      <c r="Z45" s="5"/>
      <c r="AA45" s="5"/>
    </row>
    <row r="46" spans="1:27" x14ac:dyDescent="0.2">
      <c r="A46" s="5"/>
      <c r="B46" s="5"/>
      <c r="C46" s="5"/>
      <c r="D46" s="5"/>
      <c r="E46" s="5"/>
      <c r="F46" s="5"/>
      <c r="G46" s="5"/>
      <c r="H46" s="5"/>
      <c r="I46" s="5"/>
      <c r="J46" s="5"/>
      <c r="K46" s="5"/>
      <c r="L46" s="5"/>
      <c r="M46" s="5"/>
      <c r="N46" s="5"/>
      <c r="O46" s="5"/>
      <c r="P46" s="5"/>
      <c r="Q46" s="5"/>
      <c r="R46" s="5"/>
      <c r="S46" s="5"/>
      <c r="T46" s="5"/>
      <c r="U46" s="5"/>
      <c r="V46" s="5"/>
      <c r="W46" s="5"/>
      <c r="X46" s="5"/>
      <c r="Y46" s="5"/>
      <c r="Z46" s="5"/>
      <c r="AA46" s="5"/>
    </row>
    <row r="47" spans="1:27" x14ac:dyDescent="0.2">
      <c r="A47" s="5"/>
      <c r="B47" s="5"/>
      <c r="C47" s="5"/>
      <c r="D47" s="5"/>
      <c r="E47" s="5"/>
      <c r="F47" s="5"/>
      <c r="G47" s="5"/>
      <c r="H47" s="5"/>
      <c r="I47" s="5"/>
      <c r="J47" s="5"/>
      <c r="K47" s="5"/>
      <c r="L47" s="5"/>
      <c r="M47" s="5"/>
      <c r="N47" s="5"/>
      <c r="O47" s="5"/>
      <c r="P47" s="5"/>
      <c r="Q47" s="5"/>
      <c r="R47" s="5"/>
      <c r="S47" s="5"/>
      <c r="T47" s="5"/>
      <c r="U47" s="5"/>
      <c r="V47" s="5"/>
      <c r="W47" s="5"/>
      <c r="X47" s="5"/>
      <c r="Y47" s="5"/>
      <c r="Z47" s="5"/>
      <c r="AA47" s="5"/>
    </row>
    <row r="48" spans="1:27" x14ac:dyDescent="0.2">
      <c r="A48" s="5"/>
      <c r="B48" s="5"/>
      <c r="C48" s="5"/>
      <c r="D48" s="5"/>
      <c r="E48" s="5"/>
      <c r="F48" s="5"/>
      <c r="G48" s="5"/>
      <c r="H48" s="5"/>
      <c r="I48" s="5"/>
      <c r="J48" s="5"/>
      <c r="K48" s="5"/>
      <c r="L48" s="5"/>
      <c r="M48" s="5"/>
      <c r="N48" s="5"/>
      <c r="O48" s="5"/>
      <c r="P48" s="5"/>
      <c r="Q48" s="5"/>
      <c r="R48" s="5"/>
      <c r="S48" s="5"/>
      <c r="T48" s="5"/>
      <c r="U48" s="5"/>
      <c r="V48" s="5"/>
      <c r="W48" s="5"/>
      <c r="X48" s="5"/>
      <c r="Y48" s="5"/>
      <c r="Z48" s="5"/>
      <c r="AA48" s="5"/>
    </row>
    <row r="49" spans="1:27" x14ac:dyDescent="0.2">
      <c r="A49" s="5"/>
      <c r="B49" s="5"/>
      <c r="C49" s="5"/>
      <c r="D49" s="5"/>
      <c r="E49" s="5"/>
      <c r="F49" s="5"/>
      <c r="G49" s="5"/>
      <c r="H49" s="5"/>
      <c r="I49" s="5"/>
      <c r="J49" s="5"/>
      <c r="K49" s="5"/>
      <c r="L49" s="5"/>
      <c r="M49" s="5"/>
      <c r="N49" s="5"/>
      <c r="O49" s="5"/>
      <c r="P49" s="5"/>
      <c r="Q49" s="5"/>
      <c r="R49" s="5"/>
      <c r="S49" s="5"/>
      <c r="T49" s="5"/>
      <c r="U49" s="5"/>
      <c r="V49" s="5"/>
      <c r="W49" s="5"/>
      <c r="X49" s="5"/>
      <c r="Y49" s="5"/>
      <c r="Z49" s="5"/>
      <c r="AA49" s="5"/>
    </row>
    <row r="50" spans="1:27" x14ac:dyDescent="0.2">
      <c r="A50" s="5"/>
      <c r="B50" s="5"/>
      <c r="C50" s="5"/>
      <c r="D50" s="5"/>
      <c r="E50" s="5"/>
      <c r="F50" s="5"/>
      <c r="G50" s="5"/>
      <c r="H50" s="5"/>
      <c r="I50" s="5"/>
      <c r="J50" s="5"/>
      <c r="K50" s="5"/>
      <c r="L50" s="5"/>
      <c r="M50" s="5"/>
      <c r="N50" s="5"/>
      <c r="O50" s="5"/>
      <c r="P50" s="5"/>
      <c r="Q50" s="5"/>
      <c r="R50" s="5"/>
      <c r="S50" s="5"/>
      <c r="T50" s="5"/>
      <c r="U50" s="5"/>
      <c r="V50" s="5"/>
      <c r="W50" s="5"/>
      <c r="X50" s="5"/>
      <c r="Y50" s="5"/>
      <c r="Z50" s="5"/>
      <c r="AA50" s="5"/>
    </row>
    <row r="51" spans="1:27" x14ac:dyDescent="0.2">
      <c r="A51" s="5"/>
      <c r="B51" s="5"/>
      <c r="C51" s="5"/>
      <c r="D51" s="5"/>
      <c r="E51" s="5"/>
      <c r="F51" s="5"/>
      <c r="G51" s="5"/>
      <c r="H51" s="5"/>
      <c r="I51" s="5"/>
      <c r="J51" s="5"/>
      <c r="K51" s="5"/>
      <c r="L51" s="5"/>
      <c r="M51" s="5"/>
      <c r="N51" s="5"/>
      <c r="O51" s="5"/>
      <c r="P51" s="5"/>
      <c r="Q51" s="5"/>
      <c r="R51" s="5"/>
      <c r="S51" s="5"/>
      <c r="T51" s="5"/>
      <c r="U51" s="5"/>
      <c r="V51" s="5"/>
      <c r="W51" s="5"/>
      <c r="X51" s="5"/>
      <c r="Y51" s="5"/>
      <c r="Z51" s="5"/>
      <c r="AA51" s="5"/>
    </row>
  </sheetData>
  <mergeCells count="21">
    <mergeCell ref="E30:G30"/>
    <mergeCell ref="E32:G32"/>
    <mergeCell ref="E33:G33"/>
    <mergeCell ref="E23:F23"/>
    <mergeCell ref="E24:F24"/>
    <mergeCell ref="E26:F26"/>
    <mergeCell ref="E27:F27"/>
    <mergeCell ref="E28:F28"/>
    <mergeCell ref="E29:G29"/>
    <mergeCell ref="E14:G14"/>
    <mergeCell ref="E16:G16"/>
    <mergeCell ref="E17:G17"/>
    <mergeCell ref="E18:G18"/>
    <mergeCell ref="E19:G19"/>
    <mergeCell ref="F22:G22"/>
    <mergeCell ref="E4:M4"/>
    <mergeCell ref="E6:G6"/>
    <mergeCell ref="F7:G7"/>
    <mergeCell ref="E10:G10"/>
    <mergeCell ref="E12:G12"/>
    <mergeCell ref="E13:G13"/>
  </mergeCells>
  <printOptions horizontalCentered="1" verticalCentered="1"/>
  <pageMargins left="0.15748031496062992" right="0.15748031496062992" top="0.19685039370078741" bottom="0.15748031496062992" header="0.19685039370078741" footer="0.15748031496062992"/>
  <pageSetup paperSize="9" scale="94"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N-sensor</vt:lpstr>
      <vt:lpstr>'N-sensor'!Utskriftsområde</vt:lpstr>
    </vt:vector>
  </TitlesOfParts>
  <Company>Jordbruksverket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Ulrika Listh</dc:creator>
  <cp:lastModifiedBy>Ulrika Listh</cp:lastModifiedBy>
  <dcterms:created xsi:type="dcterms:W3CDTF">2021-03-23T14:41:46Z</dcterms:created>
  <dcterms:modified xsi:type="dcterms:W3CDTF">2021-03-23T15:11:45Z</dcterms:modified>
</cp:coreProperties>
</file>